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975" windowHeight="730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30" i="1" l="1"/>
  <c r="J30" i="1"/>
  <c r="H30" i="1"/>
  <c r="K32" i="1"/>
  <c r="K31" i="1" l="1"/>
  <c r="K20" i="1"/>
  <c r="K17" i="1" l="1"/>
  <c r="K16" i="1"/>
  <c r="K23" i="1"/>
  <c r="K15" i="1" l="1"/>
  <c r="I15" i="1"/>
  <c r="J15" i="1"/>
  <c r="H15" i="1"/>
  <c r="I18" i="1" l="1"/>
  <c r="J18" i="1"/>
  <c r="H18" i="1"/>
  <c r="J27" i="1"/>
  <c r="I27" i="1"/>
  <c r="H27" i="1"/>
  <c r="K28" i="1"/>
  <c r="K27" i="1" s="1"/>
  <c r="K22" i="1" l="1"/>
  <c r="I21" i="1" l="1"/>
  <c r="J21" i="1"/>
  <c r="H21" i="1"/>
  <c r="J24" i="1"/>
  <c r="I24" i="1"/>
  <c r="H24" i="1"/>
  <c r="K30" i="1"/>
  <c r="K21" i="1" l="1"/>
  <c r="H8" i="1"/>
  <c r="J8" i="1"/>
  <c r="J9" i="1" s="1"/>
  <c r="I8" i="1"/>
  <c r="K24" i="1"/>
  <c r="K25" i="1" s="1"/>
  <c r="K19" i="1"/>
  <c r="K18" i="1" l="1"/>
  <c r="I9" i="1"/>
  <c r="H9" i="1"/>
  <c r="K8" i="1" l="1"/>
  <c r="K9" i="1" s="1"/>
</calcChain>
</file>

<file path=xl/sharedStrings.xml><?xml version="1.0" encoding="utf-8"?>
<sst xmlns="http://schemas.openxmlformats.org/spreadsheetml/2006/main" count="103" uniqueCount="55">
  <si>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</si>
  <si>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</si>
  <si>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</si>
  <si>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</si>
  <si>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</si>
  <si>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</si>
  <si>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</si>
  <si>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</si>
  <si>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</si>
  <si>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</si>
  <si>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</si>
  <si>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</si>
  <si>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</si>
  <si>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Муниципальная программа</t>
  </si>
  <si>
    <t>всего расходные обязательства</t>
  </si>
  <si>
    <t>подпрограмма 1</t>
  </si>
  <si>
    <t>подпрограмма 2</t>
  </si>
  <si>
    <t>819</t>
  </si>
  <si>
    <t>подпрограмма 3</t>
  </si>
  <si>
    <t>0409</t>
  </si>
  <si>
    <t>244</t>
  </si>
  <si>
    <t>0503</t>
  </si>
  <si>
    <t>0310</t>
  </si>
  <si>
    <t>Обеспечение первичных мер пожарной безопасности Екатерининского сельсовета.</t>
  </si>
  <si>
    <t>Создание условий для развития дорожного хозяйства</t>
  </si>
  <si>
    <t>Расходы ( руб.), годы</t>
  </si>
  <si>
    <t>0110081670</t>
  </si>
  <si>
    <t>0120081660</t>
  </si>
  <si>
    <t xml:space="preserve">Информация о распределении планируемых расходов по отдельным мероприятиям  муниципальной программы  Екатерининского сельсовета «Обеспечение жизнедеятельности Екатерининского сельсовета» 
</t>
  </si>
  <si>
    <t xml:space="preserve">«Обеспечение жизнедеятельности Екатерининского сельсовета» </t>
  </si>
  <si>
    <t xml:space="preserve">«Благоустройство территории Екатерининского сельсовета» </t>
  </si>
  <si>
    <t>0130082000</t>
  </si>
  <si>
    <t>подпрограмма 4</t>
  </si>
  <si>
    <t>Профилактика терроризма и экстремизма, в границах Екатерининского сельсовета</t>
  </si>
  <si>
    <t>0104</t>
  </si>
  <si>
    <t>0140081980</t>
  </si>
  <si>
    <t>Отдельные мероприятия</t>
  </si>
  <si>
    <t>0180081690</t>
  </si>
  <si>
    <t>подпрограмма 5</t>
  </si>
  <si>
    <t>Использование  и  охрана  земель  на территории Екатерининского сельсовета</t>
  </si>
  <si>
    <t>0150081960</t>
  </si>
  <si>
    <t xml:space="preserve">к муниципальной программе Екатерининского сельсовета «Обеспечение жизнедеятельности Екатерининского сельсовета» 
</t>
  </si>
  <si>
    <t>247</t>
  </si>
  <si>
    <t xml:space="preserve"> 2024 год</t>
  </si>
  <si>
    <t>первый год планового периода 2025 год</t>
  </si>
  <si>
    <t>второй год планового периода 2026 год</t>
  </si>
  <si>
    <t>01300S4120</t>
  </si>
  <si>
    <t>01800S6410</t>
  </si>
  <si>
    <t>0909</t>
  </si>
  <si>
    <t>01200S5550</t>
  </si>
  <si>
    <t>01100S3950</t>
  </si>
  <si>
    <t>0412</t>
  </si>
  <si>
    <t>01800S6910</t>
  </si>
  <si>
    <t>01800S7450</t>
  </si>
  <si>
    <t xml:space="preserve">Приложение 1 к постановлению №  35-п от 11.10.2024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</si>
</sst>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4" fillId="0" borderId="1" xfId="1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0" fontId="4" fillId="0" borderId="1" xfId="1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5" fillId="0" borderId="1" xfId="0" applyNumberFormat="1" applyFont="1" applyBorder="1"/>
    <xf numFmtId="0" fontId="5" fillId="0" borderId="1" xfId="0" applyFont="1" applyBorder="1" applyAlignment="1"/>
    <xf numFmtId="0" fontId="4" fillId="0" borderId="1" xfId="1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4" fontId="9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4" fillId="0" borderId="1" xfId="1" applyFont="1" applyBorder="1" applyAlignment="1">
      <alignment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  <xf numFmtId="0" fontId="11" fillId="2" borderId="0" xfId="0" applyFont="1" applyFill="1" applyAlignment="1">
      <alignment horizontal="left" wrapText="1"/>
    </xf>
    <xf numFmtId="0" fontId="11" fillId="2" borderId="0" xfId="0" applyFont="1" applyFill="1" applyAlignment="1">
      <alignment horizontal="left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left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view="pageBreakPreview" zoomScaleNormal="100" zoomScaleSheetLayoutView="100" workbookViewId="0">
      <selection activeCell="E3" sqref="E3"/>
    </sheetView>
  </sheetViews>
  <sheetFormatPr defaultRowHeight="15" x14ac:dyDescent="0.25"/>
  <cols>
    <col min="1" max="1" width="17" customWidth="1"/>
    <col min="2" max="2" width="24.28515625" customWidth="1"/>
    <col min="3" max="3" width="20" style="6" customWidth="1"/>
    <col min="6" max="6" width="11" customWidth="1"/>
    <col min="7" max="7" width="9.140625" style="36"/>
    <col min="8" max="8" width="11" customWidth="1"/>
    <col min="9" max="9" width="11.140625" customWidth="1"/>
    <col min="10" max="10" width="11.7109375" customWidth="1"/>
    <col min="11" max="11" width="12.28515625" customWidth="1"/>
  </cols>
  <sheetData>
    <row r="1" spans="1:11" ht="15.75" x14ac:dyDescent="0.25">
      <c r="G1" s="49" t="s">
        <v>54</v>
      </c>
      <c r="H1" s="50"/>
      <c r="I1" s="50"/>
      <c r="J1" s="50"/>
      <c r="K1" s="50"/>
    </row>
    <row r="2" spans="1:11" ht="15.75" customHeight="1" x14ac:dyDescent="0.25">
      <c r="A2" s="1"/>
      <c r="B2" s="1"/>
      <c r="C2" s="5"/>
      <c r="D2" s="1"/>
      <c r="E2" s="1"/>
      <c r="F2" s="1"/>
      <c r="G2" s="52" t="s">
        <v>11</v>
      </c>
      <c r="H2" s="52"/>
      <c r="I2" s="52"/>
      <c r="J2" s="52"/>
      <c r="K2" s="52"/>
    </row>
    <row r="3" spans="1:11" ht="51" customHeight="1" x14ac:dyDescent="0.25">
      <c r="A3" s="1"/>
      <c r="B3" s="1"/>
      <c r="C3" s="5"/>
      <c r="D3" s="1"/>
      <c r="E3" s="1"/>
      <c r="F3" s="1"/>
      <c r="G3" s="51" t="s">
        <v>41</v>
      </c>
      <c r="H3" s="51"/>
      <c r="I3" s="51"/>
      <c r="J3" s="51"/>
      <c r="K3" s="51"/>
    </row>
    <row r="4" spans="1:11" ht="55.5" customHeight="1" x14ac:dyDescent="0.3">
      <c r="A4" s="41" t="s">
        <v>28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x14ac:dyDescent="0.25">
      <c r="A5" s="43" t="s">
        <v>12</v>
      </c>
      <c r="B5" s="45" t="s">
        <v>0</v>
      </c>
      <c r="C5" s="48" t="s">
        <v>1</v>
      </c>
      <c r="D5" s="42" t="s">
        <v>2</v>
      </c>
      <c r="E5" s="42"/>
      <c r="F5" s="42"/>
      <c r="G5" s="42"/>
      <c r="H5" s="46" t="s">
        <v>25</v>
      </c>
      <c r="I5" s="47"/>
      <c r="J5" s="47"/>
      <c r="K5" s="47"/>
    </row>
    <row r="6" spans="1:11" x14ac:dyDescent="0.25">
      <c r="A6" s="44"/>
      <c r="B6" s="45"/>
      <c r="C6" s="48"/>
      <c r="D6" s="45" t="s">
        <v>3</v>
      </c>
      <c r="E6" s="45" t="s">
        <v>4</v>
      </c>
      <c r="F6" s="45" t="s">
        <v>5</v>
      </c>
      <c r="G6" s="45" t="s">
        <v>6</v>
      </c>
      <c r="H6" s="42" t="s">
        <v>43</v>
      </c>
      <c r="I6" s="42" t="s">
        <v>44</v>
      </c>
      <c r="J6" s="42" t="s">
        <v>45</v>
      </c>
      <c r="K6" s="42" t="s">
        <v>7</v>
      </c>
    </row>
    <row r="7" spans="1:11" ht="36" customHeight="1" x14ac:dyDescent="0.25">
      <c r="A7" s="44"/>
      <c r="B7" s="45"/>
      <c r="C7" s="48"/>
      <c r="D7" s="45"/>
      <c r="E7" s="45"/>
      <c r="F7" s="45"/>
      <c r="G7" s="45"/>
      <c r="H7" s="42"/>
      <c r="I7" s="42"/>
      <c r="J7" s="42"/>
      <c r="K7" s="42"/>
    </row>
    <row r="8" spans="1:11" ht="38.25" customHeight="1" x14ac:dyDescent="0.25">
      <c r="A8" s="42" t="s">
        <v>13</v>
      </c>
      <c r="B8" s="56" t="s">
        <v>29</v>
      </c>
      <c r="C8" s="14" t="s">
        <v>8</v>
      </c>
      <c r="D8" s="2" t="s">
        <v>9</v>
      </c>
      <c r="E8" s="2" t="s">
        <v>9</v>
      </c>
      <c r="F8" s="2" t="s">
        <v>9</v>
      </c>
      <c r="G8" s="2" t="s">
        <v>9</v>
      </c>
      <c r="H8" s="25">
        <f>H15+H18+H30+H24+H21+H27</f>
        <v>5382580.1299999999</v>
      </c>
      <c r="I8" s="25">
        <f>I15+I18+I30+I24+I21+I27</f>
        <v>1156892</v>
      </c>
      <c r="J8" s="25">
        <f>J15+J18+J30+J24+J21+J27</f>
        <v>1156833</v>
      </c>
      <c r="K8" s="25">
        <f>K15+K18+K30+K24+K21+K27</f>
        <v>7696305.1299999999</v>
      </c>
    </row>
    <row r="9" spans="1:11" ht="38.25" customHeight="1" x14ac:dyDescent="0.25">
      <c r="A9" s="42"/>
      <c r="B9" s="57"/>
      <c r="C9" s="14" t="s">
        <v>10</v>
      </c>
      <c r="D9" s="2" t="s">
        <v>17</v>
      </c>
      <c r="E9" s="2"/>
      <c r="F9" s="2"/>
      <c r="G9" s="2"/>
      <c r="H9" s="26">
        <f>H8</f>
        <v>5382580.1299999999</v>
      </c>
      <c r="I9" s="26">
        <f>I8</f>
        <v>1156892</v>
      </c>
      <c r="J9" s="26">
        <f>J8</f>
        <v>1156833</v>
      </c>
      <c r="K9" s="26">
        <f>K8</f>
        <v>7696305.1299999999</v>
      </c>
    </row>
    <row r="10" spans="1:11" x14ac:dyDescent="0.25">
      <c r="A10" s="55"/>
      <c r="B10" s="58"/>
      <c r="C10" s="15"/>
      <c r="D10" s="10"/>
      <c r="E10" s="2"/>
      <c r="F10" s="2"/>
      <c r="G10" s="2"/>
      <c r="H10" s="26"/>
      <c r="I10" s="26"/>
      <c r="J10" s="26"/>
      <c r="K10" s="26"/>
    </row>
    <row r="11" spans="1:11" hidden="1" x14ac:dyDescent="0.25">
      <c r="A11" s="23"/>
      <c r="B11" s="18"/>
      <c r="C11" s="15"/>
      <c r="D11" s="10"/>
      <c r="E11" s="2"/>
      <c r="F11" s="2"/>
      <c r="G11" s="2"/>
      <c r="H11" s="26"/>
      <c r="I11" s="26"/>
      <c r="J11" s="26"/>
      <c r="K11" s="26"/>
    </row>
    <row r="12" spans="1:11" hidden="1" x14ac:dyDescent="0.25">
      <c r="A12" s="23"/>
      <c r="B12" s="18"/>
      <c r="C12" s="15"/>
      <c r="D12" s="10"/>
      <c r="E12" s="2"/>
      <c r="F12" s="2"/>
      <c r="G12" s="2"/>
      <c r="H12" s="26"/>
      <c r="I12" s="26"/>
      <c r="J12" s="26"/>
      <c r="K12" s="26"/>
    </row>
    <row r="13" spans="1:11" hidden="1" x14ac:dyDescent="0.25">
      <c r="A13" s="23"/>
      <c r="B13" s="18"/>
      <c r="C13" s="14"/>
      <c r="D13" s="10"/>
      <c r="E13" s="2"/>
      <c r="F13" s="2"/>
      <c r="G13" s="2"/>
      <c r="H13" s="26"/>
      <c r="I13" s="26"/>
      <c r="J13" s="26"/>
      <c r="K13" s="26"/>
    </row>
    <row r="14" spans="1:11" hidden="1" x14ac:dyDescent="0.25">
      <c r="A14" s="23"/>
      <c r="B14" s="18"/>
      <c r="C14" s="4"/>
      <c r="D14" s="10"/>
      <c r="E14" s="2"/>
      <c r="F14" s="2"/>
      <c r="G14" s="2"/>
      <c r="H14" s="26"/>
      <c r="I14" s="26"/>
      <c r="J14" s="26"/>
      <c r="K14" s="26"/>
    </row>
    <row r="15" spans="1:11" ht="31.5" customHeight="1" x14ac:dyDescent="0.25">
      <c r="A15" s="56" t="s">
        <v>15</v>
      </c>
      <c r="B15" s="53" t="s">
        <v>24</v>
      </c>
      <c r="C15" s="3" t="s">
        <v>14</v>
      </c>
      <c r="D15" s="11" t="s">
        <v>17</v>
      </c>
      <c r="E15" s="8"/>
      <c r="F15" s="8"/>
      <c r="G15" s="11"/>
      <c r="H15" s="27">
        <f>H16+H17</f>
        <v>3047352.26</v>
      </c>
      <c r="I15" s="27">
        <f t="shared" ref="I15:J15" si="0">I16+I17</f>
        <v>800922</v>
      </c>
      <c r="J15" s="27">
        <f t="shared" si="0"/>
        <v>800863</v>
      </c>
      <c r="K15" s="27">
        <f>K16+K17</f>
        <v>4649137.26</v>
      </c>
    </row>
    <row r="16" spans="1:11" ht="18.75" customHeight="1" x14ac:dyDescent="0.25">
      <c r="A16" s="57"/>
      <c r="B16" s="54"/>
      <c r="C16" s="14" t="s">
        <v>10</v>
      </c>
      <c r="D16" s="12" t="s">
        <v>17</v>
      </c>
      <c r="E16" s="9" t="s">
        <v>19</v>
      </c>
      <c r="F16" s="13" t="s">
        <v>26</v>
      </c>
      <c r="G16" s="12" t="s">
        <v>20</v>
      </c>
      <c r="H16" s="28">
        <v>803752.26</v>
      </c>
      <c r="I16" s="28">
        <v>800922</v>
      </c>
      <c r="J16" s="28">
        <v>800863</v>
      </c>
      <c r="K16" s="29">
        <f>H16+I16+J16</f>
        <v>2405537.2599999998</v>
      </c>
    </row>
    <row r="17" spans="1:11" s="35" customFormat="1" ht="29.25" customHeight="1" x14ac:dyDescent="0.25">
      <c r="A17" s="58"/>
      <c r="B17" s="59"/>
      <c r="C17" s="18"/>
      <c r="D17" s="12" t="s">
        <v>17</v>
      </c>
      <c r="E17" s="9" t="s">
        <v>19</v>
      </c>
      <c r="F17" s="12" t="s">
        <v>50</v>
      </c>
      <c r="G17" s="12" t="s">
        <v>20</v>
      </c>
      <c r="H17" s="29">
        <v>2243600</v>
      </c>
      <c r="I17" s="29"/>
      <c r="J17" s="29"/>
      <c r="K17" s="29">
        <f>H17+I17+J17</f>
        <v>2243600</v>
      </c>
    </row>
    <row r="18" spans="1:11" ht="37.5" customHeight="1" x14ac:dyDescent="0.25">
      <c r="A18" s="60" t="s">
        <v>16</v>
      </c>
      <c r="B18" s="53" t="s">
        <v>30</v>
      </c>
      <c r="C18" s="7" t="s">
        <v>14</v>
      </c>
      <c r="D18" s="12" t="s">
        <v>17</v>
      </c>
      <c r="E18" s="9"/>
      <c r="F18" s="9"/>
      <c r="G18" s="12"/>
      <c r="H18" s="30">
        <f>H19+H20</f>
        <v>274078.40000000002</v>
      </c>
      <c r="I18" s="30">
        <f t="shared" ref="I18:K18" si="1">I19+I20</f>
        <v>248570</v>
      </c>
      <c r="J18" s="30">
        <f t="shared" si="1"/>
        <v>248570</v>
      </c>
      <c r="K18" s="30">
        <f t="shared" si="1"/>
        <v>771218.4</v>
      </c>
    </row>
    <row r="19" spans="1:11" ht="15" customHeight="1" x14ac:dyDescent="0.25">
      <c r="A19" s="61"/>
      <c r="B19" s="54"/>
      <c r="C19" s="14" t="s">
        <v>10</v>
      </c>
      <c r="D19" s="13" t="s">
        <v>17</v>
      </c>
      <c r="E19" s="16" t="s">
        <v>21</v>
      </c>
      <c r="F19" s="16" t="s">
        <v>27</v>
      </c>
      <c r="G19" s="12" t="s">
        <v>42</v>
      </c>
      <c r="H19" s="29">
        <v>248570</v>
      </c>
      <c r="I19" s="29">
        <v>248570</v>
      </c>
      <c r="J19" s="29">
        <v>248570</v>
      </c>
      <c r="K19" s="31">
        <f t="shared" ref="K19:K20" si="2">H19+I19+J19</f>
        <v>745710</v>
      </c>
    </row>
    <row r="20" spans="1:11" x14ac:dyDescent="0.25">
      <c r="A20" s="62"/>
      <c r="B20" s="59"/>
      <c r="C20" s="17"/>
      <c r="D20" s="19" t="s">
        <v>17</v>
      </c>
      <c r="E20" s="20" t="s">
        <v>48</v>
      </c>
      <c r="F20" s="20" t="s">
        <v>49</v>
      </c>
      <c r="G20" s="21" t="s">
        <v>20</v>
      </c>
      <c r="H20" s="32">
        <v>25508.400000000001</v>
      </c>
      <c r="I20" s="32"/>
      <c r="J20" s="32"/>
      <c r="K20" s="31">
        <f t="shared" si="2"/>
        <v>25508.400000000001</v>
      </c>
    </row>
    <row r="21" spans="1:11" ht="25.5" x14ac:dyDescent="0.25">
      <c r="A21" s="60" t="s">
        <v>18</v>
      </c>
      <c r="B21" s="38" t="s">
        <v>23</v>
      </c>
      <c r="C21" s="7" t="s">
        <v>14</v>
      </c>
      <c r="D21" s="12" t="s">
        <v>17</v>
      </c>
      <c r="E21" s="9"/>
      <c r="F21" s="9"/>
      <c r="G21" s="12"/>
      <c r="H21" s="30">
        <f>H22+H23</f>
        <v>104700</v>
      </c>
      <c r="I21" s="30">
        <f t="shared" ref="I21:J21" si="3">I22+I23</f>
        <v>67400</v>
      </c>
      <c r="J21" s="30">
        <f t="shared" si="3"/>
        <v>67400</v>
      </c>
      <c r="K21" s="33">
        <f>H21+I21+J21</f>
        <v>239500</v>
      </c>
    </row>
    <row r="22" spans="1:11" x14ac:dyDescent="0.25">
      <c r="A22" s="61"/>
      <c r="B22" s="39"/>
      <c r="C22" s="22" t="s">
        <v>10</v>
      </c>
      <c r="D22" s="13" t="s">
        <v>17</v>
      </c>
      <c r="E22" s="16" t="s">
        <v>22</v>
      </c>
      <c r="F22" s="16" t="s">
        <v>31</v>
      </c>
      <c r="G22" s="13" t="s">
        <v>20</v>
      </c>
      <c r="H22" s="29">
        <v>5000</v>
      </c>
      <c r="I22" s="29">
        <v>5000</v>
      </c>
      <c r="J22" s="29">
        <v>5000</v>
      </c>
      <c r="K22" s="29">
        <f>SUM(H22:J22)</f>
        <v>15000</v>
      </c>
    </row>
    <row r="23" spans="1:11" x14ac:dyDescent="0.25">
      <c r="A23" s="62"/>
      <c r="B23" s="40"/>
      <c r="C23" s="17"/>
      <c r="D23" s="13" t="s">
        <v>17</v>
      </c>
      <c r="E23" s="16" t="s">
        <v>22</v>
      </c>
      <c r="F23" s="16" t="s">
        <v>46</v>
      </c>
      <c r="G23" s="13" t="s">
        <v>20</v>
      </c>
      <c r="H23" s="29">
        <v>99700</v>
      </c>
      <c r="I23" s="29">
        <v>62400</v>
      </c>
      <c r="J23" s="29">
        <v>62400</v>
      </c>
      <c r="K23" s="29">
        <f>SUM(H23:J23)</f>
        <v>224500</v>
      </c>
    </row>
    <row r="24" spans="1:11" ht="47.25" customHeight="1" x14ac:dyDescent="0.25">
      <c r="A24" s="60" t="s">
        <v>32</v>
      </c>
      <c r="B24" s="38" t="s">
        <v>33</v>
      </c>
      <c r="C24" s="7" t="s">
        <v>14</v>
      </c>
      <c r="D24" s="12" t="s">
        <v>17</v>
      </c>
      <c r="E24" s="9"/>
      <c r="F24" s="9"/>
      <c r="G24" s="12"/>
      <c r="H24" s="30">
        <f>H25</f>
        <v>5000</v>
      </c>
      <c r="I24" s="30">
        <f>I25</f>
        <v>5000</v>
      </c>
      <c r="J24" s="30">
        <f>J25</f>
        <v>5000</v>
      </c>
      <c r="K24" s="33">
        <f>H24+I24+J24</f>
        <v>15000</v>
      </c>
    </row>
    <row r="25" spans="1:11" ht="15" customHeight="1" x14ac:dyDescent="0.25">
      <c r="A25" s="61"/>
      <c r="B25" s="39"/>
      <c r="C25" s="24" t="s">
        <v>10</v>
      </c>
      <c r="D25" s="13" t="s">
        <v>17</v>
      </c>
      <c r="E25" s="16" t="s">
        <v>34</v>
      </c>
      <c r="F25" s="16" t="s">
        <v>35</v>
      </c>
      <c r="G25" s="13" t="s">
        <v>20</v>
      </c>
      <c r="H25" s="29">
        <v>5000</v>
      </c>
      <c r="I25" s="29">
        <v>5000</v>
      </c>
      <c r="J25" s="29">
        <v>5000</v>
      </c>
      <c r="K25" s="29">
        <f>K24</f>
        <v>15000</v>
      </c>
    </row>
    <row r="26" spans="1:11" x14ac:dyDescent="0.25">
      <c r="A26" s="62"/>
      <c r="B26" s="40"/>
      <c r="C26" s="17"/>
      <c r="D26" s="16"/>
      <c r="E26" s="16"/>
      <c r="F26" s="16"/>
      <c r="G26" s="13"/>
      <c r="H26" s="29"/>
      <c r="I26" s="29"/>
      <c r="J26" s="29"/>
      <c r="K26" s="29"/>
    </row>
    <row r="27" spans="1:11" ht="25.5" x14ac:dyDescent="0.25">
      <c r="A27" s="60" t="s">
        <v>38</v>
      </c>
      <c r="B27" s="38" t="s">
        <v>39</v>
      </c>
      <c r="C27" s="7" t="s">
        <v>14</v>
      </c>
      <c r="D27" s="13" t="s">
        <v>17</v>
      </c>
      <c r="E27" s="16"/>
      <c r="F27" s="16"/>
      <c r="G27" s="13"/>
      <c r="H27" s="30">
        <f>H28</f>
        <v>312101.78999999998</v>
      </c>
      <c r="I27" s="30">
        <f>I28</f>
        <v>30000</v>
      </c>
      <c r="J27" s="30">
        <f>J28</f>
        <v>30000</v>
      </c>
      <c r="K27" s="30">
        <f>K28</f>
        <v>372101.79</v>
      </c>
    </row>
    <row r="28" spans="1:11" x14ac:dyDescent="0.25">
      <c r="A28" s="61"/>
      <c r="B28" s="39"/>
      <c r="C28" s="34" t="s">
        <v>10</v>
      </c>
      <c r="D28" s="13" t="s">
        <v>17</v>
      </c>
      <c r="E28" s="16" t="s">
        <v>21</v>
      </c>
      <c r="F28" s="16" t="s">
        <v>40</v>
      </c>
      <c r="G28" s="12" t="s">
        <v>20</v>
      </c>
      <c r="H28" s="29">
        <v>312101.78999999998</v>
      </c>
      <c r="I28" s="29">
        <v>30000</v>
      </c>
      <c r="J28" s="29">
        <v>30000</v>
      </c>
      <c r="K28" s="29">
        <f>H28+I28+J28</f>
        <v>372101.79</v>
      </c>
    </row>
    <row r="29" spans="1:11" x14ac:dyDescent="0.25">
      <c r="A29" s="62"/>
      <c r="B29" s="40"/>
      <c r="C29" s="17"/>
      <c r="D29" s="16"/>
      <c r="E29" s="16"/>
      <c r="F29" s="16"/>
      <c r="G29" s="13"/>
      <c r="H29" s="29"/>
      <c r="I29" s="29"/>
      <c r="J29" s="29"/>
      <c r="K29" s="29"/>
    </row>
    <row r="30" spans="1:11" ht="47.25" customHeight="1" x14ac:dyDescent="0.25">
      <c r="A30" s="53" t="s">
        <v>36</v>
      </c>
      <c r="B30" s="38"/>
      <c r="C30" s="7" t="s">
        <v>14</v>
      </c>
      <c r="D30" s="12" t="s">
        <v>17</v>
      </c>
      <c r="E30" s="9"/>
      <c r="F30" s="9"/>
      <c r="G30" s="12"/>
      <c r="H30" s="30">
        <f>H31+H32+H33+H34</f>
        <v>1639347.68</v>
      </c>
      <c r="I30" s="30">
        <f t="shared" ref="I30:J30" si="4">I31+I32+I33+I34</f>
        <v>5000</v>
      </c>
      <c r="J30" s="30">
        <f t="shared" si="4"/>
        <v>5000</v>
      </c>
      <c r="K30" s="33">
        <f>H30+I30+J30</f>
        <v>1649347.68</v>
      </c>
    </row>
    <row r="31" spans="1:11" ht="15" customHeight="1" x14ac:dyDescent="0.25">
      <c r="A31" s="54"/>
      <c r="B31" s="39"/>
      <c r="C31" s="14" t="s">
        <v>10</v>
      </c>
      <c r="D31" s="13" t="s">
        <v>17</v>
      </c>
      <c r="E31" s="16" t="s">
        <v>21</v>
      </c>
      <c r="F31" s="16" t="s">
        <v>37</v>
      </c>
      <c r="G31" s="13" t="s">
        <v>20</v>
      </c>
      <c r="H31" s="29"/>
      <c r="I31" s="29">
        <v>5000</v>
      </c>
      <c r="J31" s="29">
        <v>5000</v>
      </c>
      <c r="K31" s="31">
        <f t="shared" ref="K31" si="5">H31+I31+J31</f>
        <v>10000</v>
      </c>
    </row>
    <row r="32" spans="1:11" ht="15" customHeight="1" x14ac:dyDescent="0.25">
      <c r="A32" s="54"/>
      <c r="B32" s="39"/>
      <c r="C32" s="37"/>
      <c r="D32" s="13" t="s">
        <v>17</v>
      </c>
      <c r="E32" s="16" t="s">
        <v>21</v>
      </c>
      <c r="F32" s="16" t="s">
        <v>47</v>
      </c>
      <c r="G32" s="13" t="s">
        <v>20</v>
      </c>
      <c r="H32" s="29">
        <v>1176000.47</v>
      </c>
      <c r="I32" s="29"/>
      <c r="J32" s="29"/>
      <c r="K32" s="31">
        <f t="shared" ref="K32" si="6">H32+I32+J32</f>
        <v>1176000.47</v>
      </c>
    </row>
    <row r="33" spans="1:11" ht="15" customHeight="1" x14ac:dyDescent="0.25">
      <c r="A33" s="54"/>
      <c r="B33" s="39"/>
      <c r="C33" s="37"/>
      <c r="D33" s="13" t="s">
        <v>17</v>
      </c>
      <c r="E33" s="16" t="s">
        <v>51</v>
      </c>
      <c r="F33" s="16" t="s">
        <v>52</v>
      </c>
      <c r="G33" s="13" t="s">
        <v>20</v>
      </c>
      <c r="H33" s="29">
        <v>430220.21</v>
      </c>
      <c r="I33" s="29"/>
      <c r="J33" s="29"/>
      <c r="K33" s="31"/>
    </row>
    <row r="34" spans="1:11" ht="15" customHeight="1" x14ac:dyDescent="0.25">
      <c r="A34" s="54"/>
      <c r="B34" s="39"/>
      <c r="C34" s="37"/>
      <c r="D34" s="13" t="s">
        <v>17</v>
      </c>
      <c r="E34" s="16" t="s">
        <v>21</v>
      </c>
      <c r="F34" s="16" t="s">
        <v>53</v>
      </c>
      <c r="G34" s="13" t="s">
        <v>20</v>
      </c>
      <c r="H34" s="29">
        <v>33127</v>
      </c>
      <c r="I34" s="29"/>
      <c r="J34" s="29"/>
      <c r="K34" s="31"/>
    </row>
  </sheetData>
  <mergeCells count="31">
    <mergeCell ref="G1:K1"/>
    <mergeCell ref="G3:K3"/>
    <mergeCell ref="G2:K2"/>
    <mergeCell ref="B30:B34"/>
    <mergeCell ref="A30:A34"/>
    <mergeCell ref="A8:A10"/>
    <mergeCell ref="B8:B10"/>
    <mergeCell ref="B15:B17"/>
    <mergeCell ref="A15:A17"/>
    <mergeCell ref="B18:B20"/>
    <mergeCell ref="A18:A20"/>
    <mergeCell ref="A21:A23"/>
    <mergeCell ref="B21:B23"/>
    <mergeCell ref="A24:A26"/>
    <mergeCell ref="B24:B26"/>
    <mergeCell ref="A27:A29"/>
    <mergeCell ref="B27:B29"/>
    <mergeCell ref="A4:K4"/>
    <mergeCell ref="D5:G5"/>
    <mergeCell ref="J6:J7"/>
    <mergeCell ref="K6:K7"/>
    <mergeCell ref="A5:A7"/>
    <mergeCell ref="E6:E7"/>
    <mergeCell ref="G6:G7"/>
    <mergeCell ref="H5:K5"/>
    <mergeCell ref="F6:F7"/>
    <mergeCell ref="B5:B7"/>
    <mergeCell ref="H6:H7"/>
    <mergeCell ref="C5:C7"/>
    <mergeCell ref="D6:D7"/>
    <mergeCell ref="I6:I7"/>
  </mergeCells>
  <phoneticPr fontId="6" type="noConversion"/>
  <pageMargins left="0.2" right="0.16" top="0.26" bottom="0.3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2024-10-11T01:58:48Z</cp:lastPrinted>
  <dcterms:created xsi:type="dcterms:W3CDTF">2013-09-18T03:37:42Z</dcterms:created>
  <dcterms:modified xsi:type="dcterms:W3CDTF">2024-10-11T01:58:52Z</dcterms:modified>
</cp:coreProperties>
</file>