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18975" windowHeight="730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K17" i="1" l="1"/>
  <c r="K16" i="1"/>
  <c r="H15" i="1"/>
  <c r="K33" i="1"/>
  <c r="K31" i="1" s="1"/>
  <c r="K34" i="1"/>
  <c r="K35" i="1"/>
  <c r="K32" i="1"/>
  <c r="I31" i="1"/>
  <c r="J31" i="1"/>
  <c r="H31" i="1"/>
  <c r="K20" i="1"/>
  <c r="K21" i="1"/>
  <c r="K19" i="1"/>
  <c r="I18" i="1"/>
  <c r="J18" i="1"/>
  <c r="H18" i="1"/>
  <c r="K18" i="1" l="1"/>
  <c r="K24" i="1"/>
  <c r="I15" i="1" l="1"/>
  <c r="J15" i="1"/>
  <c r="J28" i="1" l="1"/>
  <c r="I28" i="1"/>
  <c r="H28" i="1"/>
  <c r="K29" i="1"/>
  <c r="K28" i="1" s="1"/>
  <c r="K23" i="1" l="1"/>
  <c r="K15" i="1" l="1"/>
  <c r="K8" i="1" s="1"/>
  <c r="I22" i="1" l="1"/>
  <c r="J22" i="1"/>
  <c r="H22" i="1"/>
  <c r="K22" i="1" s="1"/>
  <c r="J25" i="1"/>
  <c r="I25" i="1"/>
  <c r="H25" i="1"/>
  <c r="H8" i="1" l="1"/>
  <c r="J8" i="1"/>
  <c r="J9" i="1" s="1"/>
  <c r="I8" i="1"/>
  <c r="K25" i="1"/>
  <c r="K26" i="1" s="1"/>
  <c r="I9" i="1" l="1"/>
  <c r="H9" i="1"/>
  <c r="K9" i="1" l="1"/>
</calcChain>
</file>

<file path=xl/sharedStrings.xml><?xml version="1.0" encoding="utf-8"?>
<sst xmlns="http://schemas.openxmlformats.org/spreadsheetml/2006/main" count="105" uniqueCount="55">
  <si>
    <t>Наименование  программы, подпрограммы</t>
  </si>
  <si>
    <t>Наименовние ГРБС</t>
  </si>
  <si>
    <t xml:space="preserve">Код бюджетной классификации </t>
  </si>
  <si>
    <t>ГРБС</t>
  </si>
  <si>
    <t>Рз Пр</t>
  </si>
  <si>
    <t>ЦСР</t>
  </si>
  <si>
    <t>ВР</t>
  </si>
  <si>
    <t>Итого на период</t>
  </si>
  <si>
    <t>всего расходные обязательства  по программе</t>
  </si>
  <si>
    <t>х</t>
  </si>
  <si>
    <t>в том числе по ГРБС:</t>
  </si>
  <si>
    <t>Приложение 2</t>
  </si>
  <si>
    <t>Статус (муниципальная программа, подпрограмма)</t>
  </si>
  <si>
    <t>Муниципальная программа</t>
  </si>
  <si>
    <t>всего расходные обязательства</t>
  </si>
  <si>
    <t>подпрограмма 1</t>
  </si>
  <si>
    <t>подпрограмма 2</t>
  </si>
  <si>
    <t>819</t>
  </si>
  <si>
    <t>подпрограмма 3</t>
  </si>
  <si>
    <t>0409</t>
  </si>
  <si>
    <t>244</t>
  </si>
  <si>
    <t>0503</t>
  </si>
  <si>
    <t>0310</t>
  </si>
  <si>
    <t>Обеспечение первичных мер пожарной безопасности Екатерининского сельсовета.</t>
  </si>
  <si>
    <t>Создание условий для развития дорожного хозяйства</t>
  </si>
  <si>
    <t>Расходы ( руб.), годы</t>
  </si>
  <si>
    <t>0110081670</t>
  </si>
  <si>
    <t>0120081660</t>
  </si>
  <si>
    <t xml:space="preserve">Информация о распределении планируемых расходов по отдельным мероприятиям  муниципальной программы  Екатерининского сельсовета «Обеспечение жизнедеятельности Екатерининского сельсовета» 
</t>
  </si>
  <si>
    <t xml:space="preserve">«Обеспечение жизнедеятельности Екатерининского сельсовета» </t>
  </si>
  <si>
    <t xml:space="preserve">«Благоустройство территории Екатерининского сельсовета» </t>
  </si>
  <si>
    <t>0130082000</t>
  </si>
  <si>
    <t>подпрограмма 4</t>
  </si>
  <si>
    <t>Профилактика терроризма и экстремизма, в границах Екатерининского сельсовета</t>
  </si>
  <si>
    <t>0104</t>
  </si>
  <si>
    <t>0140081980</t>
  </si>
  <si>
    <t>Отдельные мероприятия</t>
  </si>
  <si>
    <t>0180081690</t>
  </si>
  <si>
    <t xml:space="preserve">Мероприятия по организации содержанию мест захоронения </t>
  </si>
  <si>
    <t>подпрограмма 5</t>
  </si>
  <si>
    <t>Использование  и  охрана  земель  на территории Екатерининского сельсовета</t>
  </si>
  <si>
    <t>0150081960</t>
  </si>
  <si>
    <t xml:space="preserve">к муниципальной программе Екатерининского сельсовета «Обеспечение жизнедеятельности Екатерининского сельсовета» 
</t>
  </si>
  <si>
    <t xml:space="preserve"> 2023 год</t>
  </si>
  <si>
    <t>второй год планового периода 2025 год</t>
  </si>
  <si>
    <t>первый год планового периода 2024 год</t>
  </si>
  <si>
    <t>247</t>
  </si>
  <si>
    <t>01100S5090</t>
  </si>
  <si>
    <t>0909</t>
  </si>
  <si>
    <t>01200S5550</t>
  </si>
  <si>
    <t>01300S4120</t>
  </si>
  <si>
    <t>0180083870</t>
  </si>
  <si>
    <t>01800S5710</t>
  </si>
  <si>
    <t>01800S6410</t>
  </si>
  <si>
    <t>Приложение 1 к постановлению № 38-п от 01.12.2023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</si>
</sst>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0" fontId="1" fillId="0" borderId="0" xfId="1"/>
    <xf numFmtId="49" fontId="4" fillId="0" borderId="1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1" fillId="0" borderId="0" xfId="1" applyAlignment="1"/>
    <xf numFmtId="0" fontId="0" fillId="0" borderId="0" xfId="0" applyAlignment="1"/>
    <xf numFmtId="0" fontId="5" fillId="0" borderId="1" xfId="0" applyFont="1" applyBorder="1" applyAlignment="1">
      <alignment vertical="top" wrapText="1"/>
    </xf>
    <xf numFmtId="49" fontId="4" fillId="0" borderId="1" xfId="1" applyNumberFormat="1" applyFont="1" applyBorder="1" applyAlignment="1">
      <alignment vertical="center" wrapText="1"/>
    </xf>
    <xf numFmtId="49" fontId="5" fillId="0" borderId="1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0" fontId="4" fillId="0" borderId="1" xfId="1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5" fillId="0" borderId="1" xfId="0" applyNumberFormat="1" applyFont="1" applyBorder="1"/>
    <xf numFmtId="0" fontId="5" fillId="0" borderId="1" xfId="0" applyFont="1" applyBorder="1" applyAlignment="1"/>
    <xf numFmtId="0" fontId="4" fillId="0" borderId="1" xfId="1" applyFont="1" applyBorder="1" applyAlignment="1">
      <alignment vertical="center" wrapText="1"/>
    </xf>
    <xf numFmtId="0" fontId="4" fillId="0" borderId="1" xfId="1" applyFont="1" applyBorder="1" applyAlignment="1">
      <alignment vertical="top" wrapText="1"/>
    </xf>
    <xf numFmtId="0" fontId="1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4" fontId="9" fillId="0" borderId="1" xfId="1" applyNumberFormat="1" applyFont="1" applyBorder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/>
    </xf>
    <xf numFmtId="4" fontId="9" fillId="0" borderId="1" xfId="1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4" fillId="0" borderId="1" xfId="1" applyFont="1" applyBorder="1" applyAlignment="1">
      <alignment vertical="top" wrapText="1"/>
    </xf>
    <xf numFmtId="0" fontId="1" fillId="0" borderId="0" xfId="1" applyAlignment="1">
      <alignment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top" wrapText="1"/>
    </xf>
    <xf numFmtId="0" fontId="4" fillId="0" borderId="4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5" xfId="1" applyFont="1" applyBorder="1" applyAlignment="1">
      <alignment horizontal="center" vertical="top"/>
    </xf>
    <xf numFmtId="0" fontId="1" fillId="0" borderId="6" xfId="1" applyFont="1" applyBorder="1" applyAlignment="1">
      <alignment horizontal="center" vertical="top"/>
    </xf>
    <xf numFmtId="0" fontId="4" fillId="0" borderId="1" xfId="1" applyFont="1" applyBorder="1" applyAlignment="1">
      <alignment vertical="top" wrapText="1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left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1" fillId="0" borderId="0" xfId="0" applyFont="1" applyFill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abSelected="1" view="pageBreakPreview" zoomScaleNormal="100" zoomScaleSheetLayoutView="100" workbookViewId="0">
      <selection activeCell="H15" sqref="H15:I15"/>
    </sheetView>
  </sheetViews>
  <sheetFormatPr defaultRowHeight="15" x14ac:dyDescent="0.25"/>
  <cols>
    <col min="1" max="1" width="17" customWidth="1"/>
    <col min="2" max="2" width="24.28515625" customWidth="1"/>
    <col min="3" max="3" width="20" style="6" customWidth="1"/>
    <col min="6" max="6" width="11" style="32" customWidth="1"/>
    <col min="7" max="7" width="9.140625" style="33"/>
    <col min="8" max="8" width="11" customWidth="1"/>
    <col min="9" max="9" width="11.140625" customWidth="1"/>
    <col min="10" max="10" width="11.7109375" customWidth="1"/>
    <col min="11" max="11" width="12.28515625" customWidth="1"/>
  </cols>
  <sheetData>
    <row r="1" spans="1:11" ht="15.75" x14ac:dyDescent="0.25">
      <c r="G1" s="59" t="s">
        <v>54</v>
      </c>
      <c r="H1" s="59"/>
      <c r="I1" s="59"/>
      <c r="J1" s="59"/>
      <c r="K1" s="59"/>
    </row>
    <row r="2" spans="1:11" ht="15.75" customHeight="1" x14ac:dyDescent="0.25">
      <c r="A2" s="1"/>
      <c r="B2" s="1"/>
      <c r="C2" s="5"/>
      <c r="D2" s="1"/>
      <c r="E2" s="1"/>
      <c r="F2" s="35"/>
      <c r="G2" s="48" t="s">
        <v>11</v>
      </c>
      <c r="H2" s="48"/>
      <c r="I2" s="48"/>
      <c r="J2" s="48"/>
      <c r="K2" s="48"/>
    </row>
    <row r="3" spans="1:11" ht="51" customHeight="1" x14ac:dyDescent="0.25">
      <c r="A3" s="1"/>
      <c r="B3" s="1"/>
      <c r="C3" s="5"/>
      <c r="D3" s="1"/>
      <c r="E3" s="1"/>
      <c r="F3" s="35"/>
      <c r="G3" s="47" t="s">
        <v>42</v>
      </c>
      <c r="H3" s="47"/>
      <c r="I3" s="47"/>
      <c r="J3" s="47"/>
      <c r="K3" s="47"/>
    </row>
    <row r="4" spans="1:11" ht="55.5" customHeight="1" x14ac:dyDescent="0.3">
      <c r="A4" s="39" t="s">
        <v>28</v>
      </c>
      <c r="B4" s="39"/>
      <c r="C4" s="39"/>
      <c r="D4" s="39"/>
      <c r="E4" s="39"/>
      <c r="F4" s="39"/>
      <c r="G4" s="39"/>
      <c r="H4" s="39"/>
      <c r="I4" s="39"/>
      <c r="J4" s="39"/>
      <c r="K4" s="39"/>
    </row>
    <row r="5" spans="1:11" x14ac:dyDescent="0.25">
      <c r="A5" s="41" t="s">
        <v>12</v>
      </c>
      <c r="B5" s="43" t="s">
        <v>0</v>
      </c>
      <c r="C5" s="46" t="s">
        <v>1</v>
      </c>
      <c r="D5" s="40" t="s">
        <v>2</v>
      </c>
      <c r="E5" s="40"/>
      <c r="F5" s="40"/>
      <c r="G5" s="40"/>
      <c r="H5" s="44" t="s">
        <v>25</v>
      </c>
      <c r="I5" s="45"/>
      <c r="J5" s="45"/>
      <c r="K5" s="45"/>
    </row>
    <row r="6" spans="1:11" x14ac:dyDescent="0.25">
      <c r="A6" s="42"/>
      <c r="B6" s="43"/>
      <c r="C6" s="46"/>
      <c r="D6" s="43" t="s">
        <v>3</v>
      </c>
      <c r="E6" s="43" t="s">
        <v>4</v>
      </c>
      <c r="F6" s="40" t="s">
        <v>5</v>
      </c>
      <c r="G6" s="43" t="s">
        <v>6</v>
      </c>
      <c r="H6" s="40" t="s">
        <v>43</v>
      </c>
      <c r="I6" s="40" t="s">
        <v>45</v>
      </c>
      <c r="J6" s="40" t="s">
        <v>44</v>
      </c>
      <c r="K6" s="40" t="s">
        <v>7</v>
      </c>
    </row>
    <row r="7" spans="1:11" ht="36" customHeight="1" x14ac:dyDescent="0.25">
      <c r="A7" s="42"/>
      <c r="B7" s="43"/>
      <c r="C7" s="46"/>
      <c r="D7" s="43"/>
      <c r="E7" s="43"/>
      <c r="F7" s="40"/>
      <c r="G7" s="43"/>
      <c r="H7" s="40"/>
      <c r="I7" s="40"/>
      <c r="J7" s="40"/>
      <c r="K7" s="40"/>
    </row>
    <row r="8" spans="1:11" ht="38.25" customHeight="1" x14ac:dyDescent="0.25">
      <c r="A8" s="40" t="s">
        <v>13</v>
      </c>
      <c r="B8" s="52" t="s">
        <v>29</v>
      </c>
      <c r="C8" s="14" t="s">
        <v>8</v>
      </c>
      <c r="D8" s="2" t="s">
        <v>9</v>
      </c>
      <c r="E8" s="2" t="s">
        <v>9</v>
      </c>
      <c r="F8" s="2" t="s">
        <v>9</v>
      </c>
      <c r="G8" s="2" t="s">
        <v>9</v>
      </c>
      <c r="H8" s="22">
        <f>H15+H18+H31+H25+H22+H28</f>
        <v>5056579.8099999996</v>
      </c>
      <c r="I8" s="22">
        <f>I15+I18+I31+I25+I22+I28</f>
        <v>701472</v>
      </c>
      <c r="J8" s="22">
        <f>J15+J18+J31+J25+J22+J28</f>
        <v>722968</v>
      </c>
      <c r="K8" s="22">
        <f>K15+K18+K31+K25+K22+K28</f>
        <v>6481019.8100000005</v>
      </c>
    </row>
    <row r="9" spans="1:11" ht="38.25" customHeight="1" x14ac:dyDescent="0.25">
      <c r="A9" s="40"/>
      <c r="B9" s="53"/>
      <c r="C9" s="14" t="s">
        <v>10</v>
      </c>
      <c r="D9" s="2" t="s">
        <v>17</v>
      </c>
      <c r="E9" s="2"/>
      <c r="F9" s="2"/>
      <c r="G9" s="2"/>
      <c r="H9" s="23">
        <f>H8</f>
        <v>5056579.8099999996</v>
      </c>
      <c r="I9" s="23">
        <f>I8</f>
        <v>701472</v>
      </c>
      <c r="J9" s="23">
        <f>J8</f>
        <v>722968</v>
      </c>
      <c r="K9" s="23">
        <f>K8</f>
        <v>6481019.8100000005</v>
      </c>
    </row>
    <row r="10" spans="1:11" x14ac:dyDescent="0.25">
      <c r="A10" s="51"/>
      <c r="B10" s="54"/>
      <c r="C10" s="15"/>
      <c r="D10" s="10"/>
      <c r="E10" s="2"/>
      <c r="F10" s="2"/>
      <c r="G10" s="2"/>
      <c r="H10" s="23"/>
      <c r="I10" s="23"/>
      <c r="J10" s="23"/>
      <c r="K10" s="23"/>
    </row>
    <row r="11" spans="1:11" hidden="1" x14ac:dyDescent="0.25">
      <c r="A11" s="20"/>
      <c r="B11" s="18"/>
      <c r="C11" s="15"/>
      <c r="D11" s="10"/>
      <c r="E11" s="2"/>
      <c r="F11" s="2"/>
      <c r="G11" s="2"/>
      <c r="H11" s="23"/>
      <c r="I11" s="23"/>
      <c r="J11" s="23"/>
      <c r="K11" s="23"/>
    </row>
    <row r="12" spans="1:11" hidden="1" x14ac:dyDescent="0.25">
      <c r="A12" s="20"/>
      <c r="B12" s="18"/>
      <c r="C12" s="15"/>
      <c r="D12" s="10"/>
      <c r="E12" s="2"/>
      <c r="F12" s="2"/>
      <c r="G12" s="2"/>
      <c r="H12" s="23"/>
      <c r="I12" s="23"/>
      <c r="J12" s="23"/>
      <c r="K12" s="23"/>
    </row>
    <row r="13" spans="1:11" hidden="1" x14ac:dyDescent="0.25">
      <c r="A13" s="20"/>
      <c r="B13" s="18"/>
      <c r="C13" s="14"/>
      <c r="D13" s="10"/>
      <c r="E13" s="2"/>
      <c r="F13" s="2"/>
      <c r="G13" s="2"/>
      <c r="H13" s="23"/>
      <c r="I13" s="23"/>
      <c r="J13" s="23"/>
      <c r="K13" s="23"/>
    </row>
    <row r="14" spans="1:11" hidden="1" x14ac:dyDescent="0.25">
      <c r="A14" s="20"/>
      <c r="B14" s="18"/>
      <c r="C14" s="4"/>
      <c r="D14" s="10"/>
      <c r="E14" s="2"/>
      <c r="F14" s="2"/>
      <c r="G14" s="2"/>
      <c r="H14" s="23"/>
      <c r="I14" s="23"/>
      <c r="J14" s="23"/>
      <c r="K14" s="23"/>
    </row>
    <row r="15" spans="1:11" ht="31.5" customHeight="1" x14ac:dyDescent="0.25">
      <c r="A15" s="52" t="s">
        <v>15</v>
      </c>
      <c r="B15" s="49" t="s">
        <v>24</v>
      </c>
      <c r="C15" s="3" t="s">
        <v>14</v>
      </c>
      <c r="D15" s="11" t="s">
        <v>17</v>
      </c>
      <c r="E15" s="8"/>
      <c r="F15" s="8"/>
      <c r="G15" s="11"/>
      <c r="H15" s="24">
        <f>H16+H17</f>
        <v>1861809.32</v>
      </c>
      <c r="I15" s="24">
        <f t="shared" ref="I15:K15" si="0">I16+I17</f>
        <v>438559</v>
      </c>
      <c r="J15" s="24">
        <f t="shared" si="0"/>
        <v>454655</v>
      </c>
      <c r="K15" s="24">
        <f t="shared" si="0"/>
        <v>2755023.3200000003</v>
      </c>
    </row>
    <row r="16" spans="1:11" ht="18.75" customHeight="1" x14ac:dyDescent="0.25">
      <c r="A16" s="53"/>
      <c r="B16" s="50"/>
      <c r="C16" s="14" t="s">
        <v>10</v>
      </c>
      <c r="D16" s="12" t="s">
        <v>17</v>
      </c>
      <c r="E16" s="9" t="s">
        <v>19</v>
      </c>
      <c r="F16" s="12" t="s">
        <v>26</v>
      </c>
      <c r="G16" s="12" t="s">
        <v>20</v>
      </c>
      <c r="H16" s="25">
        <v>472409.2</v>
      </c>
      <c r="I16" s="25">
        <v>438559</v>
      </c>
      <c r="J16" s="25">
        <v>454655</v>
      </c>
      <c r="K16" s="26">
        <f>H16+I16+J16</f>
        <v>1365623.2</v>
      </c>
    </row>
    <row r="17" spans="1:11" s="32" customFormat="1" ht="29.25" customHeight="1" x14ac:dyDescent="0.25">
      <c r="A17" s="54"/>
      <c r="B17" s="55"/>
      <c r="C17" s="18"/>
      <c r="D17" s="12" t="s">
        <v>17</v>
      </c>
      <c r="E17" s="9" t="s">
        <v>19</v>
      </c>
      <c r="F17" s="12" t="s">
        <v>47</v>
      </c>
      <c r="G17" s="12" t="s">
        <v>20</v>
      </c>
      <c r="H17" s="26">
        <v>1389400.12</v>
      </c>
      <c r="I17" s="26"/>
      <c r="J17" s="26"/>
      <c r="K17" s="26">
        <f>H17+I17+J17</f>
        <v>1389400.12</v>
      </c>
    </row>
    <row r="18" spans="1:11" ht="37.5" customHeight="1" x14ac:dyDescent="0.25">
      <c r="A18" s="56" t="s">
        <v>16</v>
      </c>
      <c r="B18" s="49" t="s">
        <v>30</v>
      </c>
      <c r="C18" s="7" t="s">
        <v>14</v>
      </c>
      <c r="D18" s="12" t="s">
        <v>17</v>
      </c>
      <c r="E18" s="9"/>
      <c r="F18" s="9"/>
      <c r="G18" s="12"/>
      <c r="H18" s="27">
        <f>H19+H21+H20</f>
        <v>227697.9</v>
      </c>
      <c r="I18" s="27">
        <f t="shared" ref="I18:K18" si="1">I19+I21+I20</f>
        <v>188513</v>
      </c>
      <c r="J18" s="27">
        <f t="shared" si="1"/>
        <v>188513</v>
      </c>
      <c r="K18" s="27">
        <f t="shared" si="1"/>
        <v>604723.9</v>
      </c>
    </row>
    <row r="19" spans="1:11" ht="15" customHeight="1" x14ac:dyDescent="0.25">
      <c r="A19" s="57"/>
      <c r="B19" s="50"/>
      <c r="C19" s="14" t="s">
        <v>10</v>
      </c>
      <c r="D19" s="13" t="s">
        <v>17</v>
      </c>
      <c r="E19" s="16" t="s">
        <v>21</v>
      </c>
      <c r="F19" s="9" t="s">
        <v>27</v>
      </c>
      <c r="G19" s="12" t="s">
        <v>46</v>
      </c>
      <c r="H19" s="26">
        <v>188513</v>
      </c>
      <c r="I19" s="26">
        <v>188513</v>
      </c>
      <c r="J19" s="26">
        <v>188513</v>
      </c>
      <c r="K19" s="28">
        <f>H19+I19+J19</f>
        <v>565539</v>
      </c>
    </row>
    <row r="20" spans="1:11" ht="15" customHeight="1" x14ac:dyDescent="0.25">
      <c r="A20" s="57"/>
      <c r="B20" s="50"/>
      <c r="C20" s="34"/>
      <c r="D20" s="13" t="s">
        <v>17</v>
      </c>
      <c r="E20" s="16" t="s">
        <v>21</v>
      </c>
      <c r="F20" s="9" t="s">
        <v>27</v>
      </c>
      <c r="G20" s="12" t="s">
        <v>20</v>
      </c>
      <c r="H20" s="26">
        <v>13675</v>
      </c>
      <c r="I20" s="26"/>
      <c r="J20" s="26"/>
      <c r="K20" s="28">
        <f t="shared" ref="K20:K21" si="2">H20+I20+J20</f>
        <v>13675</v>
      </c>
    </row>
    <row r="21" spans="1:11" x14ac:dyDescent="0.25">
      <c r="A21" s="58"/>
      <c r="B21" s="55"/>
      <c r="C21" s="17"/>
      <c r="D21" s="13" t="s">
        <v>17</v>
      </c>
      <c r="E21" s="16" t="s">
        <v>48</v>
      </c>
      <c r="F21" s="9" t="s">
        <v>49</v>
      </c>
      <c r="G21" s="12" t="s">
        <v>20</v>
      </c>
      <c r="H21" s="29">
        <v>25509.9</v>
      </c>
      <c r="I21" s="29"/>
      <c r="J21" s="29"/>
      <c r="K21" s="28">
        <f t="shared" si="2"/>
        <v>25509.9</v>
      </c>
    </row>
    <row r="22" spans="1:11" ht="25.5" x14ac:dyDescent="0.25">
      <c r="A22" s="56" t="s">
        <v>18</v>
      </c>
      <c r="B22" s="36" t="s">
        <v>23</v>
      </c>
      <c r="C22" s="7" t="s">
        <v>14</v>
      </c>
      <c r="D22" s="12" t="s">
        <v>17</v>
      </c>
      <c r="E22" s="9"/>
      <c r="F22" s="9"/>
      <c r="G22" s="12"/>
      <c r="H22" s="27">
        <f>H23+H24</f>
        <v>89843</v>
      </c>
      <c r="I22" s="27">
        <f t="shared" ref="I22:J22" si="3">I23+I24</f>
        <v>53300</v>
      </c>
      <c r="J22" s="27">
        <f t="shared" si="3"/>
        <v>58700</v>
      </c>
      <c r="K22" s="30">
        <f>H22+I22+J22</f>
        <v>201843</v>
      </c>
    </row>
    <row r="23" spans="1:11" x14ac:dyDescent="0.25">
      <c r="A23" s="57"/>
      <c r="B23" s="37"/>
      <c r="C23" s="19" t="s">
        <v>10</v>
      </c>
      <c r="D23" s="13" t="s">
        <v>17</v>
      </c>
      <c r="E23" s="16" t="s">
        <v>22</v>
      </c>
      <c r="F23" s="9" t="s">
        <v>31</v>
      </c>
      <c r="G23" s="13" t="s">
        <v>20</v>
      </c>
      <c r="H23" s="26">
        <v>5000</v>
      </c>
      <c r="I23" s="26">
        <v>5000</v>
      </c>
      <c r="J23" s="26">
        <v>5000</v>
      </c>
      <c r="K23" s="26">
        <f>SUM(H23:J23)</f>
        <v>15000</v>
      </c>
    </row>
    <row r="24" spans="1:11" x14ac:dyDescent="0.25">
      <c r="A24" s="58"/>
      <c r="B24" s="38"/>
      <c r="C24" s="17"/>
      <c r="D24" s="13" t="s">
        <v>17</v>
      </c>
      <c r="E24" s="16" t="s">
        <v>22</v>
      </c>
      <c r="F24" s="9" t="s">
        <v>50</v>
      </c>
      <c r="G24" s="13" t="s">
        <v>20</v>
      </c>
      <c r="H24" s="26">
        <v>84843</v>
      </c>
      <c r="I24" s="26">
        <v>48300</v>
      </c>
      <c r="J24" s="26">
        <v>53700</v>
      </c>
      <c r="K24" s="26">
        <f>SUM(H24:J24)</f>
        <v>186843</v>
      </c>
    </row>
    <row r="25" spans="1:11" ht="47.25" customHeight="1" x14ac:dyDescent="0.25">
      <c r="A25" s="56" t="s">
        <v>32</v>
      </c>
      <c r="B25" s="36" t="s">
        <v>33</v>
      </c>
      <c r="C25" s="7" t="s">
        <v>14</v>
      </c>
      <c r="D25" s="12" t="s">
        <v>17</v>
      </c>
      <c r="E25" s="9"/>
      <c r="F25" s="9"/>
      <c r="G25" s="12"/>
      <c r="H25" s="27">
        <f>H26</f>
        <v>3000</v>
      </c>
      <c r="I25" s="27">
        <f>I26</f>
        <v>3000</v>
      </c>
      <c r="J25" s="27">
        <f>J26</f>
        <v>3000</v>
      </c>
      <c r="K25" s="30">
        <f>H25+I25+J25</f>
        <v>9000</v>
      </c>
    </row>
    <row r="26" spans="1:11" ht="15" customHeight="1" x14ac:dyDescent="0.25">
      <c r="A26" s="57"/>
      <c r="B26" s="37"/>
      <c r="C26" s="21" t="s">
        <v>10</v>
      </c>
      <c r="D26" s="13" t="s">
        <v>17</v>
      </c>
      <c r="E26" s="16" t="s">
        <v>34</v>
      </c>
      <c r="F26" s="9" t="s">
        <v>35</v>
      </c>
      <c r="G26" s="13" t="s">
        <v>20</v>
      </c>
      <c r="H26" s="26">
        <v>3000</v>
      </c>
      <c r="I26" s="26">
        <v>3000</v>
      </c>
      <c r="J26" s="26">
        <v>3000</v>
      </c>
      <c r="K26" s="26">
        <f>K25</f>
        <v>9000</v>
      </c>
    </row>
    <row r="27" spans="1:11" x14ac:dyDescent="0.25">
      <c r="A27" s="58"/>
      <c r="B27" s="38"/>
      <c r="C27" s="17"/>
      <c r="D27" s="16"/>
      <c r="E27" s="16"/>
      <c r="F27" s="9"/>
      <c r="G27" s="13"/>
      <c r="H27" s="26"/>
      <c r="I27" s="26"/>
      <c r="J27" s="26"/>
      <c r="K27" s="26"/>
    </row>
    <row r="28" spans="1:11" ht="25.5" x14ac:dyDescent="0.25">
      <c r="A28" s="56" t="s">
        <v>39</v>
      </c>
      <c r="B28" s="36" t="s">
        <v>40</v>
      </c>
      <c r="C28" s="7" t="s">
        <v>14</v>
      </c>
      <c r="D28" s="13" t="s">
        <v>17</v>
      </c>
      <c r="E28" s="16"/>
      <c r="F28" s="9"/>
      <c r="G28" s="13"/>
      <c r="H28" s="27">
        <f>H29</f>
        <v>132679.59</v>
      </c>
      <c r="I28" s="27">
        <f>I29</f>
        <v>15000</v>
      </c>
      <c r="J28" s="27">
        <f>J29</f>
        <v>15000</v>
      </c>
      <c r="K28" s="27">
        <f>K29</f>
        <v>162679.59</v>
      </c>
    </row>
    <row r="29" spans="1:11" x14ac:dyDescent="0.25">
      <c r="A29" s="57"/>
      <c r="B29" s="37"/>
      <c r="C29" s="31" t="s">
        <v>10</v>
      </c>
      <c r="D29" s="13" t="s">
        <v>17</v>
      </c>
      <c r="E29" s="16" t="s">
        <v>21</v>
      </c>
      <c r="F29" s="9" t="s">
        <v>41</v>
      </c>
      <c r="G29" s="12" t="s">
        <v>20</v>
      </c>
      <c r="H29" s="26">
        <v>132679.59</v>
      </c>
      <c r="I29" s="26">
        <v>15000</v>
      </c>
      <c r="J29" s="26">
        <v>15000</v>
      </c>
      <c r="K29" s="26">
        <f>H29+I29+J29</f>
        <v>162679.59</v>
      </c>
    </row>
    <row r="30" spans="1:11" x14ac:dyDescent="0.25">
      <c r="A30" s="58"/>
      <c r="B30" s="38"/>
      <c r="C30" s="17"/>
      <c r="D30" s="16"/>
      <c r="E30" s="16"/>
      <c r="F30" s="9"/>
      <c r="G30" s="13"/>
      <c r="H30" s="26"/>
      <c r="I30" s="26"/>
      <c r="J30" s="26"/>
      <c r="K30" s="26"/>
    </row>
    <row r="31" spans="1:11" ht="47.25" customHeight="1" x14ac:dyDescent="0.25">
      <c r="A31" s="49" t="s">
        <v>36</v>
      </c>
      <c r="B31" s="36" t="s">
        <v>38</v>
      </c>
      <c r="C31" s="7" t="s">
        <v>14</v>
      </c>
      <c r="D31" s="12" t="s">
        <v>17</v>
      </c>
      <c r="E31" s="9"/>
      <c r="F31" s="9"/>
      <c r="G31" s="12"/>
      <c r="H31" s="27">
        <f>H32+H33+H34+H35</f>
        <v>2741550</v>
      </c>
      <c r="I31" s="27">
        <f t="shared" ref="I31:J31" si="4">I32+I33+I34+I35</f>
        <v>3100</v>
      </c>
      <c r="J31" s="27">
        <f t="shared" si="4"/>
        <v>3100</v>
      </c>
      <c r="K31" s="27">
        <f>K32+K33+K34+K35</f>
        <v>2747750</v>
      </c>
    </row>
    <row r="32" spans="1:11" ht="15" customHeight="1" x14ac:dyDescent="0.25">
      <c r="A32" s="50"/>
      <c r="B32" s="37"/>
      <c r="C32" s="14" t="s">
        <v>10</v>
      </c>
      <c r="D32" s="13" t="s">
        <v>17</v>
      </c>
      <c r="E32" s="16" t="s">
        <v>21</v>
      </c>
      <c r="F32" s="9" t="s">
        <v>37</v>
      </c>
      <c r="G32" s="13" t="s">
        <v>20</v>
      </c>
      <c r="H32" s="26">
        <v>0</v>
      </c>
      <c r="I32" s="26">
        <v>3100</v>
      </c>
      <c r="J32" s="26">
        <v>3100</v>
      </c>
      <c r="K32" s="26">
        <f>H32+I32+J32</f>
        <v>6200</v>
      </c>
    </row>
    <row r="33" spans="1:11" ht="15" customHeight="1" x14ac:dyDescent="0.25">
      <c r="A33" s="50"/>
      <c r="B33" s="37"/>
      <c r="C33" s="34"/>
      <c r="D33" s="13" t="s">
        <v>17</v>
      </c>
      <c r="E33" s="16" t="s">
        <v>21</v>
      </c>
      <c r="F33" s="9" t="s">
        <v>51</v>
      </c>
      <c r="G33" s="13" t="s">
        <v>20</v>
      </c>
      <c r="H33" s="26">
        <v>54000</v>
      </c>
      <c r="I33" s="26"/>
      <c r="J33" s="26"/>
      <c r="K33" s="26">
        <f t="shared" ref="K33:K35" si="5">H33+I33+J33</f>
        <v>54000</v>
      </c>
    </row>
    <row r="34" spans="1:11" ht="15" customHeight="1" x14ac:dyDescent="0.25">
      <c r="A34" s="50"/>
      <c r="B34" s="37"/>
      <c r="C34" s="34"/>
      <c r="D34" s="13"/>
      <c r="E34" s="16"/>
      <c r="F34" s="9" t="s">
        <v>52</v>
      </c>
      <c r="G34" s="13" t="s">
        <v>20</v>
      </c>
      <c r="H34" s="26">
        <v>1880550</v>
      </c>
      <c r="I34" s="26"/>
      <c r="J34" s="26"/>
      <c r="K34" s="26">
        <f t="shared" si="5"/>
        <v>1880550</v>
      </c>
    </row>
    <row r="35" spans="1:11" ht="15" customHeight="1" x14ac:dyDescent="0.25">
      <c r="A35" s="50"/>
      <c r="B35" s="37"/>
      <c r="C35" s="34"/>
      <c r="D35" s="13"/>
      <c r="E35" s="16" t="s">
        <v>21</v>
      </c>
      <c r="F35" s="9" t="s">
        <v>53</v>
      </c>
      <c r="G35" s="13" t="s">
        <v>20</v>
      </c>
      <c r="H35" s="26">
        <v>807000</v>
      </c>
      <c r="I35" s="26"/>
      <c r="J35" s="26"/>
      <c r="K35" s="26">
        <f t="shared" si="5"/>
        <v>807000</v>
      </c>
    </row>
  </sheetData>
  <mergeCells count="31">
    <mergeCell ref="G1:K1"/>
    <mergeCell ref="G3:K3"/>
    <mergeCell ref="G2:K2"/>
    <mergeCell ref="B31:B35"/>
    <mergeCell ref="A31:A35"/>
    <mergeCell ref="A8:A10"/>
    <mergeCell ref="B8:B10"/>
    <mergeCell ref="B15:B17"/>
    <mergeCell ref="A15:A17"/>
    <mergeCell ref="B18:B21"/>
    <mergeCell ref="A18:A21"/>
    <mergeCell ref="A22:A24"/>
    <mergeCell ref="B22:B24"/>
    <mergeCell ref="A25:A27"/>
    <mergeCell ref="B25:B27"/>
    <mergeCell ref="A28:A30"/>
    <mergeCell ref="B28:B30"/>
    <mergeCell ref="A4:K4"/>
    <mergeCell ref="D5:G5"/>
    <mergeCell ref="J6:J7"/>
    <mergeCell ref="K6:K7"/>
    <mergeCell ref="A5:A7"/>
    <mergeCell ref="E6:E7"/>
    <mergeCell ref="G6:G7"/>
    <mergeCell ref="H5:K5"/>
    <mergeCell ref="F6:F7"/>
    <mergeCell ref="B5:B7"/>
    <mergeCell ref="H6:H7"/>
    <mergeCell ref="C5:C7"/>
    <mergeCell ref="D6:D7"/>
    <mergeCell ref="I6:I7"/>
  </mergeCells>
  <phoneticPr fontId="6" type="noConversion"/>
  <pageMargins left="0.2" right="0.16" top="0.26" bottom="0.3" header="0.3" footer="0.3"/>
  <pageSetup paperSize="9" scale="7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RFU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olyat</dc:creator>
  <cp:lastModifiedBy>VNN</cp:lastModifiedBy>
  <cp:lastPrinted>2023-03-20T03:32:29Z</cp:lastPrinted>
  <dcterms:created xsi:type="dcterms:W3CDTF">2013-09-18T03:37:42Z</dcterms:created>
  <dcterms:modified xsi:type="dcterms:W3CDTF">2023-12-01T07:48:04Z</dcterms:modified>
</cp:coreProperties>
</file>